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90" yWindow="990" windowWidth="20730" windowHeight="8865"/>
  </bookViews>
  <sheets>
    <sheet name="普通会計決算状況" sheetId="1" r:id="rId1"/>
  </sheets>
  <calcPr calcId="145621"/>
</workbook>
</file>

<file path=xl/calcChain.xml><?xml version="1.0" encoding="utf-8"?>
<calcChain xmlns="http://schemas.openxmlformats.org/spreadsheetml/2006/main">
  <c r="L39" i="1" l="1"/>
  <c r="M50" i="1"/>
  <c r="M53" i="1"/>
  <c r="M52" i="1"/>
  <c r="M51" i="1"/>
  <c r="M45" i="1"/>
  <c r="M44" i="1"/>
  <c r="M43" i="1"/>
  <c r="M42" i="1"/>
  <c r="M41" i="1"/>
  <c r="M40" i="1"/>
  <c r="B39" i="1"/>
  <c r="D39" i="1"/>
  <c r="F39" i="1"/>
  <c r="H39" i="1"/>
  <c r="I53" i="1"/>
  <c r="I52" i="1"/>
  <c r="I51" i="1"/>
  <c r="I50" i="1"/>
  <c r="I45" i="1"/>
  <c r="I44" i="1"/>
  <c r="I43" i="1"/>
  <c r="I42" i="1"/>
  <c r="I41" i="1"/>
  <c r="I40" i="1"/>
  <c r="G53" i="1"/>
  <c r="G52" i="1"/>
  <c r="G51" i="1"/>
  <c r="G50" i="1"/>
  <c r="G45" i="1"/>
  <c r="G44" i="1"/>
  <c r="G43" i="1"/>
  <c r="G42" i="1"/>
  <c r="G41" i="1"/>
  <c r="G40" i="1"/>
  <c r="C39" i="1"/>
  <c r="E40" i="1"/>
  <c r="E45" i="1"/>
  <c r="E44" i="1"/>
  <c r="E43" i="1"/>
  <c r="E42" i="1"/>
  <c r="E41" i="1"/>
  <c r="C43" i="1"/>
  <c r="C53" i="1"/>
  <c r="C52" i="1"/>
  <c r="C51" i="1"/>
  <c r="C50" i="1"/>
  <c r="C41" i="1"/>
  <c r="C42" i="1"/>
  <c r="C44" i="1"/>
  <c r="C45" i="1"/>
  <c r="C40" i="1"/>
  <c r="J39" i="1"/>
  <c r="E53" i="1"/>
  <c r="E52" i="1"/>
  <c r="E51" i="1"/>
  <c r="E50" i="1"/>
  <c r="K39" i="1"/>
  <c r="K53" i="1"/>
  <c r="K52" i="1"/>
  <c r="K51" i="1"/>
  <c r="K50" i="1"/>
  <c r="K41" i="1"/>
  <c r="K42" i="1"/>
  <c r="K43" i="1"/>
  <c r="K44" i="1"/>
  <c r="K45" i="1"/>
  <c r="K40" i="1"/>
  <c r="I7" i="1"/>
  <c r="J7" i="1"/>
  <c r="M7" i="1"/>
  <c r="L7" i="1"/>
  <c r="K7" i="1"/>
  <c r="H7" i="1"/>
  <c r="G7" i="1"/>
  <c r="F7" i="1"/>
  <c r="E7" i="1"/>
  <c r="D7" i="1"/>
  <c r="C7" i="1"/>
  <c r="B7" i="1"/>
  <c r="M39" i="1" l="1"/>
  <c r="I39" i="1"/>
  <c r="G39" i="1"/>
  <c r="E39" i="1"/>
</calcChain>
</file>

<file path=xl/sharedStrings.xml><?xml version="1.0" encoding="utf-8"?>
<sst xmlns="http://schemas.openxmlformats.org/spreadsheetml/2006/main" count="190" uniqueCount="63">
  <si>
    <t>地方特例交付金</t>
    <rPh sb="0" eb="2">
      <t>チホウ</t>
    </rPh>
    <rPh sb="2" eb="4">
      <t>トクレイ</t>
    </rPh>
    <rPh sb="4" eb="7">
      <t>コウフキン</t>
    </rPh>
    <phoneticPr fontId="6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</si>
  <si>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</si>
  <si>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合　　　　　計</t>
    <rPh sb="0" eb="1">
      <t>ゴウ</t>
    </rPh>
    <rPh sb="6" eb="7">
      <t>ケイ</t>
    </rPh>
    <phoneticPr fontId="6"/>
  </si>
  <si>
    <t>財産収入</t>
    <rPh sb="0" eb="2">
      <t>ザイサン</t>
    </rPh>
    <rPh sb="2" eb="4">
      <t>シュウニュウ</t>
    </rPh>
    <phoneticPr fontId="6"/>
  </si>
  <si>
    <t>歳入</t>
    <rPh sb="0" eb="2">
      <t>サイニュウ</t>
    </rPh>
    <phoneticPr fontId="6"/>
  </si>
  <si>
    <t>繰出金</t>
    <rPh sb="0" eb="2">
      <t>クリダ</t>
    </rPh>
    <rPh sb="2" eb="3">
      <t>キン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</si>
  <si>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</si>
  <si>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区分</t>
    <rPh sb="0" eb="2">
      <t>クブン</t>
    </rPh>
    <phoneticPr fontId="6"/>
  </si>
  <si>
    <t>補助費等</t>
    <rPh sb="0" eb="2">
      <t>ホジョ</t>
    </rPh>
    <rPh sb="2" eb="3">
      <t>ヒ</t>
    </rPh>
    <rPh sb="3" eb="4">
      <t>ナド</t>
    </rPh>
    <phoneticPr fontId="6"/>
  </si>
  <si>
    <t>歳出</t>
    <rPh sb="0" eb="2">
      <t>サイシュツ</t>
    </rPh>
    <phoneticPr fontId="6"/>
  </si>
  <si>
    <t>地方税</t>
    <rPh sb="0" eb="3">
      <t>チホウゼイ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</si>
  <si>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</si>
  <si>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繰入金</t>
    <rPh sb="0" eb="1">
      <t>クリ</t>
    </rPh>
    <rPh sb="1" eb="2">
      <t>イ</t>
    </rPh>
    <rPh sb="2" eb="3">
      <t>キン</t>
    </rPh>
    <phoneticPr fontId="6"/>
  </si>
  <si>
    <t>利子割交付金</t>
    <rPh sb="0" eb="2">
      <t>リシ</t>
    </rPh>
    <rPh sb="2" eb="3">
      <t>ワリ</t>
    </rPh>
    <rPh sb="3" eb="6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</si>
  <si>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</si>
  <si>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6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</si>
  <si>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6"/>
  </si>
  <si>
    <t>補　　　　　助</t>
    <rPh sb="0" eb="1">
      <t>ホ</t>
    </rPh>
    <rPh sb="6" eb="7">
      <t>スケ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</si>
  <si>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</si>
  <si>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構成比</t>
    <rPh sb="0" eb="3">
      <t>コウセイヒ</t>
    </rPh>
    <phoneticPr fontId="6"/>
  </si>
  <si>
    <t>地方交付税</t>
    <rPh sb="0" eb="2">
      <t>チホウ</t>
    </rPh>
    <rPh sb="2" eb="5">
      <t>コウフゼイ</t>
    </rPh>
    <phoneticPr fontId="6"/>
  </si>
  <si>
    <t>普　　　　　通</t>
    <rPh sb="0" eb="1">
      <t>アマネ</t>
    </rPh>
    <rPh sb="6" eb="7">
      <t>ツウ</t>
    </rPh>
    <phoneticPr fontId="6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</si>
  <si>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6"/>
  </si>
  <si>
    <t>特　　　　　別</t>
    <rPh sb="0" eb="1">
      <t>トク</t>
    </rPh>
    <rPh sb="6" eb="7">
      <t>ベツ</t>
    </rPh>
    <phoneticPr fontId="6"/>
  </si>
  <si>
    <t>物件費</t>
    <rPh sb="0" eb="3">
      <t>ブッケンヒ</t>
    </rPh>
    <phoneticPr fontId="6"/>
  </si>
  <si>
    <t>交通安全交付金</t>
    <rPh sb="0" eb="2">
      <t>コウツウ</t>
    </rPh>
    <rPh sb="2" eb="4">
      <t>アンゼン</t>
    </rPh>
    <rPh sb="4" eb="7">
      <t>コウフキン</t>
    </rPh>
    <phoneticPr fontId="6"/>
  </si>
  <si>
    <t>分担金・負担金</t>
    <rPh sb="0" eb="3">
      <t>ブンタンキン</t>
    </rPh>
    <rPh sb="4" eb="7">
      <t>フタンキン</t>
    </rPh>
    <phoneticPr fontId="6"/>
  </si>
  <si>
    <t>23年度</t>
    <rPh sb="2" eb="4">
      <t>ネンド</t>
    </rPh>
    <phoneticPr fontId="6"/>
  </si>
  <si>
    <t>使用料</t>
    <rPh sb="0" eb="3">
      <t>シヨウリョウ</t>
    </rPh>
    <phoneticPr fontId="6"/>
  </si>
  <si>
    <t>%</t>
    <phoneticPr fontId="6"/>
  </si>
  <si>
    <t>手数料</t>
    <rPh sb="0" eb="3">
      <t>テスウリョウ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</si>
  <si>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</si>
  <si>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6"/>
  </si>
  <si>
    <t>県支出金</t>
    <rPh sb="0" eb="1">
      <t>ケン</t>
    </rPh>
    <rPh sb="1" eb="3">
      <t>シシュツ</t>
    </rPh>
    <rPh sb="3" eb="4">
      <t>キン</t>
    </rPh>
    <phoneticPr fontId="6"/>
  </si>
  <si>
    <t>寄附金</t>
    <rPh sb="0" eb="3">
      <t>キフキン</t>
    </rPh>
    <phoneticPr fontId="6"/>
  </si>
  <si>
    <t>地方債</t>
    <rPh sb="0" eb="2">
      <t>チホウ</t>
    </rPh>
    <rPh sb="2" eb="3">
      <t>サイ</t>
    </rPh>
    <phoneticPr fontId="6"/>
  </si>
  <si>
    <t>繰越金</t>
    <rPh sb="0" eb="2">
      <t>クリコシ</t>
    </rPh>
    <rPh sb="2" eb="3">
      <t>キン</t>
    </rPh>
    <phoneticPr fontId="6"/>
  </si>
  <si>
    <t>諸収入</t>
    <rPh sb="0" eb="1">
      <t>ショ</t>
    </rPh>
    <rPh sb="1" eb="3">
      <t>シュウニュウ</t>
    </rPh>
    <phoneticPr fontId="6"/>
  </si>
  <si>
    <t>人件費</t>
    <rPh sb="0" eb="3">
      <t>ジンケンヒ</t>
    </rPh>
    <phoneticPr fontId="6"/>
  </si>
  <si>
    <t>扶助費</t>
    <rPh sb="0" eb="3">
      <t>フジョヒ</t>
    </rPh>
    <phoneticPr fontId="6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</si>
  <si>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6"/>
  </si>
  <si>
    <t>公債費</t>
    <rPh sb="0" eb="2">
      <t>コウサイ</t>
    </rPh>
    <rPh sb="2" eb="3">
      <t>ヒ</t>
    </rPh>
    <phoneticPr fontId="6"/>
  </si>
  <si>
    <t>-</t>
  </si>
  <si>
    <t>維持補修費</t>
    <rPh sb="0" eb="2">
      <t>イジ</t>
    </rPh>
    <rPh sb="2" eb="4">
      <t>ホシュウ</t>
    </rPh>
    <rPh sb="4" eb="5">
      <t>ヒ</t>
    </rPh>
    <phoneticPr fontId="6"/>
  </si>
  <si>
    <t>投資的経費</t>
    <rPh sb="0" eb="2">
      <t>トウシ</t>
    </rPh>
    <rPh sb="2" eb="3">
      <t>テキ</t>
    </rPh>
    <rPh sb="3" eb="5">
      <t>ケイヒ</t>
    </rPh>
    <phoneticPr fontId="6"/>
  </si>
  <si>
    <t>26年度</t>
    <rPh sb="2" eb="4">
      <t>ネンド</t>
    </rPh>
    <phoneticPr fontId="6"/>
  </si>
  <si>
    <t>　　普通建設事業費</t>
    <rPh sb="2" eb="4">
      <t>フツウ</t>
    </rPh>
    <rPh sb="4" eb="6">
      <t>ケンセツ</t>
    </rPh>
    <rPh sb="6" eb="8">
      <t>ジギョウ</t>
    </rPh>
    <rPh sb="8" eb="9">
      <t>ヒ</t>
    </rPh>
    <phoneticPr fontId="6"/>
  </si>
  <si>
    <t>出資・貸付金</t>
    <rPh sb="0" eb="2">
      <t>シュッシ</t>
    </rPh>
    <rPh sb="3" eb="5">
      <t>カシツケ</t>
    </rPh>
    <rPh sb="5" eb="6">
      <t>キン</t>
    </rPh>
    <phoneticPr fontId="6"/>
  </si>
  <si>
    <t>単　　　　　独</t>
    <rPh sb="0" eb="1">
      <t>タン</t>
    </rPh>
    <rPh sb="6" eb="7">
      <t>ドク</t>
    </rPh>
    <phoneticPr fontId="6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</si>
  <si>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6"/>
  </si>
  <si>
    <t>積立金</t>
    <rPh sb="0" eb="2">
      <t>ツミタテ</t>
    </rPh>
    <rPh sb="2" eb="3">
      <t>キン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</si>
  <si>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</si>
  <si>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金額</t>
    <rPh sb="0" eb="1">
      <t>キン</t>
    </rPh>
    <rPh sb="1" eb="2">
      <t>ガク</t>
    </rPh>
    <phoneticPr fontId="6"/>
  </si>
  <si>
    <t>千円</t>
    <rPh sb="0" eb="2">
      <t>センエン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</si>
  <si>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</si>
  <si>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</si>
  <si>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27年度</t>
    <rPh sb="2" eb="4">
      <t>ネンド</t>
    </rPh>
    <phoneticPr fontId="6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</si>
  <si>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6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</si>
  <si>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6"/>
  </si>
  <si>
    <t>28年度</t>
    <rPh sb="2" eb="4">
      <t>ネンド</t>
    </rPh>
    <phoneticPr fontId="6"/>
  </si>
  <si>
    <t>-</t>
    <phoneticPr fontId="2" type="Hiragana"/>
  </si>
  <si>
    <t>資料　総務課財政係</t>
    <rPh sb="0" eb="2">
      <t>シリョウ</t>
    </rPh>
    <rPh sb="3" eb="6">
      <t>ソウムカ</t>
    </rPh>
    <rPh sb="6" eb="8">
      <t>ザイセイ</t>
    </rPh>
    <rPh sb="8" eb="9">
      <t>カカリ</t>
    </rPh>
    <phoneticPr fontId="6"/>
  </si>
  <si>
    <t>普通会計決算状況</t>
    <rPh sb="0" eb="2">
      <t>フツウ</t>
    </rPh>
    <rPh sb="2" eb="4">
      <t>カイケイ</t>
    </rPh>
    <rPh sb="4" eb="6">
      <t>ケッサン</t>
    </rPh>
    <rPh sb="6" eb="8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</si>
</sst>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;[Red]\-#,##0.0"/>
    <numFmt numFmtId="177" formatCode="#,##0.0_);[Red]\(#,##0.0\)"/>
    <numFmt numFmtId="178" formatCode="#,##0_ "/>
    <numFmt numFmtId="179" formatCode="#,##0_ ;[Red]\-#,##0\ "/>
    <numFmt numFmtId="180" formatCode="#,##0_);[Red]\(#,##0\)"/>
    <numFmt numFmtId="181" formatCode="0.0"/>
    <numFmt numFmtId="182" formatCode="0.0_ "/>
    <numFmt numFmtId="183" formatCode="0.0_);[Red]\(0.0\)"/>
  </numFmts>
  <fonts count="8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7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8" fontId="5" fillId="0" borderId="0" xfId="0" applyNumberFormat="1" applyFont="1" applyBorder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3" fillId="0" borderId="0" xfId="0" applyNumberFormat="1" applyFont="1">
      <alignment vertical="center"/>
    </xf>
    <xf numFmtId="178" fontId="5" fillId="0" borderId="7" xfId="0" applyNumberFormat="1" applyFont="1" applyBorder="1">
      <alignment vertical="center"/>
    </xf>
    <xf numFmtId="38" fontId="5" fillId="0" borderId="7" xfId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horizontal="right" vertical="center"/>
    </xf>
    <xf numFmtId="179" fontId="5" fillId="0" borderId="7" xfId="2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182" fontId="5" fillId="0" borderId="7" xfId="0" applyNumberFormat="1" applyFont="1" applyBorder="1">
      <alignment vertical="center"/>
    </xf>
    <xf numFmtId="180" fontId="5" fillId="0" borderId="7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9" fontId="5" fillId="0" borderId="8" xfId="2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179" fontId="5" fillId="0" borderId="10" xfId="2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78" fontId="5" fillId="2" borderId="11" xfId="0" applyNumberFormat="1" applyFont="1" applyFill="1" applyBorder="1">
      <alignment vertical="center"/>
    </xf>
    <xf numFmtId="38" fontId="5" fillId="2" borderId="11" xfId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178" fontId="5" fillId="2" borderId="9" xfId="0" applyNumberFormat="1" applyFont="1" applyFill="1" applyBorder="1">
      <alignment vertical="center"/>
    </xf>
    <xf numFmtId="38" fontId="5" fillId="2" borderId="9" xfId="1" applyFont="1" applyFill="1" applyBorder="1" applyAlignment="1">
      <alignment vertical="center"/>
    </xf>
    <xf numFmtId="182" fontId="5" fillId="2" borderId="11" xfId="0" applyNumberFormat="1" applyFont="1" applyFill="1" applyBorder="1">
      <alignment vertical="center"/>
    </xf>
    <xf numFmtId="180" fontId="5" fillId="2" borderId="11" xfId="0" applyNumberFormat="1" applyFont="1" applyFill="1" applyBorder="1">
      <alignment vertical="center"/>
    </xf>
    <xf numFmtId="182" fontId="5" fillId="2" borderId="9" xfId="0" applyNumberFormat="1" applyFont="1" applyFill="1" applyBorder="1">
      <alignment vertical="center"/>
    </xf>
    <xf numFmtId="180" fontId="5" fillId="2" borderId="9" xfId="0" applyNumberFormat="1" applyFont="1" applyFill="1" applyBorder="1">
      <alignment vertical="center"/>
    </xf>
    <xf numFmtId="0" fontId="5" fillId="2" borderId="9" xfId="0" applyFont="1" applyFill="1" applyBorder="1" applyAlignment="1">
      <alignment horizontal="left" vertical="distributed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79" fontId="3" fillId="0" borderId="7" xfId="2" applyNumberFormat="1" applyFont="1" applyFill="1" applyBorder="1" applyAlignment="1">
      <alignment vertical="center"/>
    </xf>
    <xf numFmtId="183" fontId="3" fillId="0" borderId="7" xfId="0" applyNumberFormat="1" applyFont="1" applyFill="1" applyBorder="1">
      <alignment vertical="center"/>
    </xf>
    <xf numFmtId="38" fontId="3" fillId="0" borderId="7" xfId="2" applyFont="1" applyFill="1" applyBorder="1" applyAlignment="1">
      <alignment vertical="center"/>
    </xf>
    <xf numFmtId="181" fontId="3" fillId="0" borderId="7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distributed" vertical="center"/>
    </xf>
    <xf numFmtId="178" fontId="5" fillId="0" borderId="7" xfId="0" applyNumberFormat="1" applyFont="1" applyFill="1" applyBorder="1">
      <alignment vertical="center"/>
    </xf>
    <xf numFmtId="183" fontId="5" fillId="0" borderId="7" xfId="0" applyNumberFormat="1" applyFont="1" applyFill="1" applyBorder="1">
      <alignment vertical="center"/>
    </xf>
    <xf numFmtId="0" fontId="5" fillId="0" borderId="10" xfId="0" applyFont="1" applyFill="1" applyBorder="1" applyAlignment="1">
      <alignment horizontal="distributed" vertical="center"/>
    </xf>
    <xf numFmtId="183" fontId="5" fillId="0" borderId="10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right" vertical="center"/>
    </xf>
    <xf numFmtId="178" fontId="5" fillId="0" borderId="11" xfId="0" applyNumberFormat="1" applyFont="1" applyFill="1" applyBorder="1">
      <alignment vertical="center"/>
    </xf>
    <xf numFmtId="183" fontId="5" fillId="0" borderId="11" xfId="0" applyNumberFormat="1" applyFont="1" applyFill="1" applyBorder="1">
      <alignment vertical="center"/>
    </xf>
    <xf numFmtId="38" fontId="5" fillId="0" borderId="11" xfId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right" vertical="center"/>
    </xf>
    <xf numFmtId="178" fontId="5" fillId="0" borderId="9" xfId="0" applyNumberFormat="1" applyFont="1" applyFill="1" applyBorder="1">
      <alignment vertical="center"/>
    </xf>
    <xf numFmtId="183" fontId="5" fillId="0" borderId="9" xfId="0" applyNumberFormat="1" applyFont="1" applyFill="1" applyBorder="1">
      <alignment vertical="center"/>
    </xf>
    <xf numFmtId="38" fontId="5" fillId="0" borderId="9" xfId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183" fontId="5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178" fontId="5" fillId="0" borderId="8" xfId="0" applyNumberFormat="1" applyFont="1" applyFill="1" applyBorder="1">
      <alignment vertical="center"/>
    </xf>
    <xf numFmtId="183" fontId="5" fillId="0" borderId="8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6" xfId="2" applyNumberFormat="1" applyFont="1" applyFill="1" applyBorder="1" applyAlignment="1">
      <alignment vertical="center"/>
    </xf>
    <xf numFmtId="182" fontId="3" fillId="0" borderId="6" xfId="0" applyNumberFormat="1" applyFont="1" applyFill="1" applyBorder="1">
      <alignment vertical="center"/>
    </xf>
    <xf numFmtId="38" fontId="3" fillId="0" borderId="6" xfId="2" applyFont="1" applyFill="1" applyBorder="1" applyAlignment="1">
      <alignment vertical="center"/>
    </xf>
    <xf numFmtId="181" fontId="3" fillId="0" borderId="6" xfId="0" applyNumberFormat="1" applyFont="1" applyFill="1" applyBorder="1">
      <alignment vertical="center"/>
    </xf>
    <xf numFmtId="182" fontId="5" fillId="0" borderId="7" xfId="0" applyNumberFormat="1" applyFont="1" applyFill="1" applyBorder="1">
      <alignment vertical="center"/>
    </xf>
    <xf numFmtId="180" fontId="5" fillId="0" borderId="7" xfId="0" applyNumberFormat="1" applyFont="1" applyFill="1" applyBorder="1">
      <alignment vertical="center"/>
    </xf>
    <xf numFmtId="177" fontId="5" fillId="0" borderId="7" xfId="0" applyNumberFormat="1" applyFont="1" applyFill="1" applyBorder="1">
      <alignment vertical="center"/>
    </xf>
    <xf numFmtId="182" fontId="5" fillId="0" borderId="10" xfId="0" applyNumberFormat="1" applyFont="1" applyFill="1" applyBorder="1">
      <alignment vertical="center"/>
    </xf>
    <xf numFmtId="180" fontId="5" fillId="0" borderId="10" xfId="0" applyNumberFormat="1" applyFont="1" applyFill="1" applyBorder="1">
      <alignment vertical="center"/>
    </xf>
    <xf numFmtId="177" fontId="5" fillId="0" borderId="10" xfId="0" applyNumberFormat="1" applyFont="1" applyFill="1" applyBorder="1">
      <alignment vertical="center"/>
    </xf>
    <xf numFmtId="179" fontId="5" fillId="0" borderId="11" xfId="2" applyNumberFormat="1" applyFont="1" applyFill="1" applyBorder="1" applyAlignment="1">
      <alignment vertical="center"/>
    </xf>
    <xf numFmtId="182" fontId="5" fillId="0" borderId="11" xfId="0" applyNumberFormat="1" applyFont="1" applyFill="1" applyBorder="1">
      <alignment vertical="center"/>
    </xf>
    <xf numFmtId="180" fontId="5" fillId="0" borderId="11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left" vertical="distributed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">
    <cellStyle name="桁区切り" xfId="2" builtinId="6"/>
    <cellStyle name="桁区切り 2" xfId="1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/>
  </sheetViews>
  <sheetFormatPr defaultRowHeight="12" x14ac:dyDescent="0.15"/>
  <cols>
    <col min="1" max="1" width="32.375" style="1" customWidth="1"/>
    <col min="2" max="2" width="12.125" style="1" customWidth="1"/>
    <col min="3" max="3" width="8.125" style="1" customWidth="1"/>
    <col min="4" max="4" width="12.125" style="1" customWidth="1"/>
    <col min="5" max="5" width="8.125" style="1" customWidth="1"/>
    <col min="6" max="6" width="12.125" style="1" customWidth="1"/>
    <col min="7" max="7" width="8.125" style="2" customWidth="1"/>
    <col min="8" max="8" width="12.125" style="1" customWidth="1"/>
    <col min="9" max="9" width="8.125" style="1" customWidth="1"/>
    <col min="10" max="10" width="12.125" style="1" customWidth="1"/>
    <col min="11" max="11" width="8.125" style="1" customWidth="1"/>
    <col min="12" max="12" width="12.125" style="1" customWidth="1"/>
    <col min="13" max="13" width="8.125" style="1" customWidth="1"/>
    <col min="14" max="14" width="33" style="1" customWidth="1"/>
    <col min="15" max="256" width="9" style="1" bestFit="1" customWidth="1"/>
    <col min="257" max="16384" width="9" style="1"/>
  </cols>
  <sheetData>
    <row r="1" spans="1:14" s="3" customFormat="1" ht="14.25" x14ac:dyDescent="0.15">
      <c r="A1" s="7" t="s">
        <v>62</v>
      </c>
    </row>
    <row r="2" spans="1:14" s="4" customFormat="1" ht="14.25" customHeight="1" x14ac:dyDescent="0.15"/>
    <row r="3" spans="1:14" s="4" customFormat="1" ht="14.25" customHeight="1" x14ac:dyDescent="0.15">
      <c r="A3" s="4" t="s">
        <v>4</v>
      </c>
    </row>
    <row r="4" spans="1:14" s="5" customFormat="1" ht="14.25" customHeight="1" x14ac:dyDescent="0.15">
      <c r="A4" s="89" t="s">
        <v>7</v>
      </c>
      <c r="B4" s="91" t="s">
        <v>27</v>
      </c>
      <c r="C4" s="92"/>
      <c r="D4" s="91" t="s">
        <v>54</v>
      </c>
      <c r="E4" s="92"/>
      <c r="F4" s="91" t="s">
        <v>55</v>
      </c>
      <c r="G4" s="89"/>
      <c r="H4" s="91" t="s">
        <v>45</v>
      </c>
      <c r="I4" s="89"/>
      <c r="J4" s="91" t="s">
        <v>56</v>
      </c>
      <c r="K4" s="89"/>
      <c r="L4" s="91" t="s">
        <v>59</v>
      </c>
      <c r="M4" s="89"/>
      <c r="N4" s="90" t="s">
        <v>7</v>
      </c>
    </row>
    <row r="5" spans="1:14" s="5" customFormat="1" ht="14.25" customHeight="1" x14ac:dyDescent="0.15">
      <c r="A5" s="89"/>
      <c r="B5" s="39" t="s">
        <v>52</v>
      </c>
      <c r="C5" s="39" t="s">
        <v>19</v>
      </c>
      <c r="D5" s="39" t="s">
        <v>52</v>
      </c>
      <c r="E5" s="39" t="s">
        <v>19</v>
      </c>
      <c r="F5" s="39" t="s">
        <v>52</v>
      </c>
      <c r="G5" s="39" t="s">
        <v>19</v>
      </c>
      <c r="H5" s="39" t="s">
        <v>52</v>
      </c>
      <c r="I5" s="39" t="s">
        <v>19</v>
      </c>
      <c r="J5" s="40" t="s">
        <v>52</v>
      </c>
      <c r="K5" s="41" t="s">
        <v>19</v>
      </c>
      <c r="L5" s="39" t="s">
        <v>52</v>
      </c>
      <c r="M5" s="41" t="s">
        <v>19</v>
      </c>
      <c r="N5" s="90"/>
    </row>
    <row r="6" spans="1:14" s="6" customFormat="1" ht="14.25" customHeight="1" x14ac:dyDescent="0.15">
      <c r="A6" s="42"/>
      <c r="B6" s="42" t="s">
        <v>53</v>
      </c>
      <c r="C6" s="42" t="s">
        <v>29</v>
      </c>
      <c r="D6" s="42" t="s">
        <v>53</v>
      </c>
      <c r="E6" s="42" t="s">
        <v>29</v>
      </c>
      <c r="F6" s="42" t="s">
        <v>53</v>
      </c>
      <c r="G6" s="42" t="s">
        <v>29</v>
      </c>
      <c r="H6" s="42" t="s">
        <v>53</v>
      </c>
      <c r="I6" s="42" t="s">
        <v>29</v>
      </c>
      <c r="J6" s="42" t="s">
        <v>53</v>
      </c>
      <c r="K6" s="42" t="s">
        <v>29</v>
      </c>
      <c r="L6" s="42" t="s">
        <v>53</v>
      </c>
      <c r="M6" s="42" t="s">
        <v>29</v>
      </c>
      <c r="N6" s="42"/>
    </row>
    <row r="7" spans="1:14" ht="14.25" customHeight="1" x14ac:dyDescent="0.15">
      <c r="A7" s="43" t="s">
        <v>2</v>
      </c>
      <c r="B7" s="44">
        <f>SUM(B21:B33)+SUM(B8:B18)</f>
        <v>11873648</v>
      </c>
      <c r="C7" s="45">
        <f>SUM(C8:C33)</f>
        <v>99.999999999999986</v>
      </c>
      <c r="D7" s="44">
        <f>SUM(D21:D33)+SUM(D8:D18)</f>
        <v>12072036</v>
      </c>
      <c r="E7" s="45">
        <f>SUM(E8:E33)</f>
        <v>100.00000000000001</v>
      </c>
      <c r="F7" s="44">
        <f>SUM(F21:F33)+SUM(F8:F18)</f>
        <v>12862845</v>
      </c>
      <c r="G7" s="45">
        <f>SUM(G8:G33)</f>
        <v>99.999999999999986</v>
      </c>
      <c r="H7" s="44">
        <f>SUM(H21:H33)+SUM(H8:H18)</f>
        <v>14589942</v>
      </c>
      <c r="I7" s="45">
        <f>SUM(I8:I33)</f>
        <v>100.00000000000003</v>
      </c>
      <c r="J7" s="44">
        <f>SUM(J21:J33)+SUM(J8:J18)</f>
        <v>12375642</v>
      </c>
      <c r="K7" s="45">
        <f>SUM(K8:K33)</f>
        <v>99.999999999999986</v>
      </c>
      <c r="L7" s="46">
        <f>SUM(L21:L33)+SUM(L8:L18)</f>
        <v>12687253</v>
      </c>
      <c r="M7" s="47">
        <f>SUM(M8:M33)</f>
        <v>100.00000000000001</v>
      </c>
      <c r="N7" s="43" t="s">
        <v>2</v>
      </c>
    </row>
    <row r="8" spans="1:14" s="4" customFormat="1" ht="14.25" customHeight="1" x14ac:dyDescent="0.15">
      <c r="A8" s="48" t="s">
        <v>10</v>
      </c>
      <c r="B8" s="49">
        <v>2349181</v>
      </c>
      <c r="C8" s="50">
        <v>19.8</v>
      </c>
      <c r="D8" s="49">
        <v>2149407</v>
      </c>
      <c r="E8" s="50">
        <v>17.8</v>
      </c>
      <c r="F8" s="49">
        <v>2194704</v>
      </c>
      <c r="G8" s="50">
        <v>17.100000000000001</v>
      </c>
      <c r="H8" s="49">
        <v>2439021</v>
      </c>
      <c r="I8" s="50">
        <v>16.7</v>
      </c>
      <c r="J8" s="49">
        <v>2186921</v>
      </c>
      <c r="K8" s="50">
        <v>17.7</v>
      </c>
      <c r="L8" s="12">
        <v>2029246</v>
      </c>
      <c r="M8" s="13">
        <v>16</v>
      </c>
      <c r="N8" s="48" t="s">
        <v>10</v>
      </c>
    </row>
    <row r="9" spans="1:14" s="4" customFormat="1" ht="14.25" customHeight="1" x14ac:dyDescent="0.15">
      <c r="A9" s="48" t="s">
        <v>6</v>
      </c>
      <c r="B9" s="49">
        <v>127521</v>
      </c>
      <c r="C9" s="50">
        <v>1.1000000000000001</v>
      </c>
      <c r="D9" s="49">
        <v>115030</v>
      </c>
      <c r="E9" s="50">
        <v>1</v>
      </c>
      <c r="F9" s="49">
        <v>113698</v>
      </c>
      <c r="G9" s="50">
        <v>0.9</v>
      </c>
      <c r="H9" s="49">
        <v>108303</v>
      </c>
      <c r="I9" s="50">
        <v>0.7</v>
      </c>
      <c r="J9" s="49">
        <v>113473</v>
      </c>
      <c r="K9" s="50">
        <v>0.9</v>
      </c>
      <c r="L9" s="12">
        <v>112148</v>
      </c>
      <c r="M9" s="13">
        <v>0.9</v>
      </c>
      <c r="N9" s="48" t="s">
        <v>6</v>
      </c>
    </row>
    <row r="10" spans="1:14" s="4" customFormat="1" ht="14.25" customHeight="1" x14ac:dyDescent="0.15">
      <c r="A10" s="48" t="s">
        <v>13</v>
      </c>
      <c r="B10" s="49">
        <v>5078</v>
      </c>
      <c r="C10" s="50">
        <v>0</v>
      </c>
      <c r="D10" s="49">
        <v>4053</v>
      </c>
      <c r="E10" s="50">
        <v>0</v>
      </c>
      <c r="F10" s="49">
        <v>3644</v>
      </c>
      <c r="G10" s="50">
        <v>0</v>
      </c>
      <c r="H10" s="49">
        <v>3427</v>
      </c>
      <c r="I10" s="50">
        <v>0</v>
      </c>
      <c r="J10" s="49">
        <v>3779</v>
      </c>
      <c r="K10" s="50">
        <v>0</v>
      </c>
      <c r="L10" s="12">
        <v>1995</v>
      </c>
      <c r="M10" s="13">
        <v>0</v>
      </c>
      <c r="N10" s="48" t="s">
        <v>13</v>
      </c>
    </row>
    <row r="11" spans="1:14" s="4" customFormat="1" ht="14.25" customHeight="1" x14ac:dyDescent="0.15">
      <c r="A11" s="48" t="s">
        <v>11</v>
      </c>
      <c r="B11" s="49">
        <v>3218</v>
      </c>
      <c r="C11" s="50">
        <v>0</v>
      </c>
      <c r="D11" s="49">
        <v>3297</v>
      </c>
      <c r="E11" s="50">
        <v>0</v>
      </c>
      <c r="F11" s="49">
        <v>6485</v>
      </c>
      <c r="G11" s="50">
        <v>0.1</v>
      </c>
      <c r="H11" s="49">
        <v>14414</v>
      </c>
      <c r="I11" s="50">
        <v>0.1</v>
      </c>
      <c r="J11" s="49">
        <v>12202</v>
      </c>
      <c r="K11" s="50">
        <v>0.1</v>
      </c>
      <c r="L11" s="12">
        <v>7138</v>
      </c>
      <c r="M11" s="13">
        <v>0.1</v>
      </c>
      <c r="N11" s="48" t="s">
        <v>11</v>
      </c>
    </row>
    <row r="12" spans="1:14" s="4" customFormat="1" ht="14.25" customHeight="1" x14ac:dyDescent="0.15">
      <c r="A12" s="48" t="s">
        <v>1</v>
      </c>
      <c r="B12" s="49">
        <v>656</v>
      </c>
      <c r="C12" s="50">
        <v>0</v>
      </c>
      <c r="D12" s="49">
        <v>731</v>
      </c>
      <c r="E12" s="50">
        <v>0</v>
      </c>
      <c r="F12" s="49">
        <v>9077</v>
      </c>
      <c r="G12" s="50">
        <v>0.1</v>
      </c>
      <c r="H12" s="49">
        <v>7655</v>
      </c>
      <c r="I12" s="50">
        <v>0.1</v>
      </c>
      <c r="J12" s="49">
        <v>11504</v>
      </c>
      <c r="K12" s="50">
        <v>0.1</v>
      </c>
      <c r="L12" s="12">
        <v>4692</v>
      </c>
      <c r="M12" s="13">
        <v>0</v>
      </c>
      <c r="N12" s="48" t="s">
        <v>1</v>
      </c>
    </row>
    <row r="13" spans="1:14" s="4" customFormat="1" ht="14.25" customHeight="1" x14ac:dyDescent="0.15">
      <c r="A13" s="48" t="s">
        <v>14</v>
      </c>
      <c r="B13" s="49">
        <v>122113</v>
      </c>
      <c r="C13" s="50">
        <v>1</v>
      </c>
      <c r="D13" s="49">
        <v>121425</v>
      </c>
      <c r="E13" s="50">
        <v>1</v>
      </c>
      <c r="F13" s="49">
        <v>120392</v>
      </c>
      <c r="G13" s="50">
        <v>0.9</v>
      </c>
      <c r="H13" s="49">
        <v>146648</v>
      </c>
      <c r="I13" s="50">
        <v>1</v>
      </c>
      <c r="J13" s="49">
        <v>254308</v>
      </c>
      <c r="K13" s="50">
        <v>2</v>
      </c>
      <c r="L13" s="12">
        <v>231216</v>
      </c>
      <c r="M13" s="13">
        <v>1.8</v>
      </c>
      <c r="N13" s="48" t="s">
        <v>14</v>
      </c>
    </row>
    <row r="14" spans="1:14" s="4" customFormat="1" ht="14.25" customHeight="1" x14ac:dyDescent="0.15">
      <c r="A14" s="48" t="s">
        <v>15</v>
      </c>
      <c r="B14" s="49">
        <v>6537</v>
      </c>
      <c r="C14" s="50">
        <v>0.1</v>
      </c>
      <c r="D14" s="49">
        <v>4707</v>
      </c>
      <c r="E14" s="50">
        <v>0</v>
      </c>
      <c r="F14" s="49">
        <v>3343</v>
      </c>
      <c r="G14" s="50">
        <v>0</v>
      </c>
      <c r="H14" s="49">
        <v>5700</v>
      </c>
      <c r="I14" s="50">
        <v>0</v>
      </c>
      <c r="J14" s="49">
        <v>7459</v>
      </c>
      <c r="K14" s="50">
        <v>0.1</v>
      </c>
      <c r="L14" s="12">
        <v>6614</v>
      </c>
      <c r="M14" s="13">
        <v>0.1</v>
      </c>
      <c r="N14" s="48" t="s">
        <v>15</v>
      </c>
    </row>
    <row r="15" spans="1:14" s="4" customFormat="1" ht="14.25" customHeight="1" x14ac:dyDescent="0.15">
      <c r="A15" s="48" t="s">
        <v>16</v>
      </c>
      <c r="B15" s="14" t="s">
        <v>60</v>
      </c>
      <c r="C15" s="14" t="s">
        <v>60</v>
      </c>
      <c r="D15" s="14" t="s">
        <v>60</v>
      </c>
      <c r="E15" s="14" t="s">
        <v>60</v>
      </c>
      <c r="F15" s="14" t="s">
        <v>60</v>
      </c>
      <c r="G15" s="14" t="s">
        <v>60</v>
      </c>
      <c r="H15" s="14" t="s">
        <v>60</v>
      </c>
      <c r="I15" s="14" t="s">
        <v>60</v>
      </c>
      <c r="J15" s="14" t="s">
        <v>60</v>
      </c>
      <c r="K15" s="14" t="s">
        <v>60</v>
      </c>
      <c r="L15" s="14" t="s">
        <v>60</v>
      </c>
      <c r="M15" s="14" t="s">
        <v>60</v>
      </c>
      <c r="N15" s="48" t="s">
        <v>16</v>
      </c>
    </row>
    <row r="16" spans="1:14" s="4" customFormat="1" ht="14.25" customHeight="1" x14ac:dyDescent="0.15">
      <c r="A16" s="48" t="s">
        <v>18</v>
      </c>
      <c r="B16" s="49">
        <v>25189</v>
      </c>
      <c r="C16" s="50">
        <v>0.2</v>
      </c>
      <c r="D16" s="49">
        <v>30007</v>
      </c>
      <c r="E16" s="50">
        <v>0.3</v>
      </c>
      <c r="F16" s="49">
        <v>28220</v>
      </c>
      <c r="G16" s="50">
        <v>0.2</v>
      </c>
      <c r="H16" s="49">
        <v>11517</v>
      </c>
      <c r="I16" s="50">
        <v>0.1</v>
      </c>
      <c r="J16" s="49">
        <v>19642</v>
      </c>
      <c r="K16" s="50">
        <v>0.2</v>
      </c>
      <c r="L16" s="12">
        <v>23251</v>
      </c>
      <c r="M16" s="13">
        <v>0.2</v>
      </c>
      <c r="N16" s="48" t="s">
        <v>18</v>
      </c>
    </row>
    <row r="17" spans="1:14" s="4" customFormat="1" ht="14.25" customHeight="1" x14ac:dyDescent="0.15">
      <c r="A17" s="48" t="s">
        <v>0</v>
      </c>
      <c r="B17" s="49">
        <v>27998</v>
      </c>
      <c r="C17" s="50">
        <v>0.2</v>
      </c>
      <c r="D17" s="49">
        <v>4103</v>
      </c>
      <c r="E17" s="50">
        <v>0</v>
      </c>
      <c r="F17" s="49">
        <v>4152</v>
      </c>
      <c r="G17" s="50">
        <v>0</v>
      </c>
      <c r="H17" s="49">
        <v>3966</v>
      </c>
      <c r="I17" s="50">
        <v>0</v>
      </c>
      <c r="J17" s="49">
        <v>4425</v>
      </c>
      <c r="K17" s="50">
        <v>0</v>
      </c>
      <c r="L17" s="12">
        <v>5354</v>
      </c>
      <c r="M17" s="13">
        <v>0</v>
      </c>
      <c r="N17" s="48" t="s">
        <v>0</v>
      </c>
    </row>
    <row r="18" spans="1:14" s="4" customFormat="1" ht="14.25" customHeight="1" x14ac:dyDescent="0.15">
      <c r="A18" s="51" t="s">
        <v>20</v>
      </c>
      <c r="B18" s="24">
        <v>4655391</v>
      </c>
      <c r="C18" s="52">
        <v>39.200000000000003</v>
      </c>
      <c r="D18" s="24">
        <v>4901923</v>
      </c>
      <c r="E18" s="52">
        <v>40.6</v>
      </c>
      <c r="F18" s="24">
        <v>5141300</v>
      </c>
      <c r="G18" s="52">
        <v>40</v>
      </c>
      <c r="H18" s="24">
        <v>4763518</v>
      </c>
      <c r="I18" s="52">
        <v>32.700000000000003</v>
      </c>
      <c r="J18" s="24">
        <v>5089595</v>
      </c>
      <c r="K18" s="52">
        <v>41.1</v>
      </c>
      <c r="L18" s="25">
        <v>4708923</v>
      </c>
      <c r="M18" s="26">
        <v>37.1</v>
      </c>
      <c r="N18" s="51" t="s">
        <v>20</v>
      </c>
    </row>
    <row r="19" spans="1:14" s="4" customFormat="1" ht="14.25" customHeight="1" x14ac:dyDescent="0.15">
      <c r="A19" s="53" t="s">
        <v>21</v>
      </c>
      <c r="B19" s="54">
        <v>4100043</v>
      </c>
      <c r="C19" s="55"/>
      <c r="D19" s="54">
        <v>4386652</v>
      </c>
      <c r="E19" s="55"/>
      <c r="F19" s="54">
        <v>4643912</v>
      </c>
      <c r="G19" s="55"/>
      <c r="H19" s="54">
        <v>4243937</v>
      </c>
      <c r="I19" s="55"/>
      <c r="J19" s="54">
        <v>4529496</v>
      </c>
      <c r="K19" s="55"/>
      <c r="L19" s="56">
        <v>4303129</v>
      </c>
      <c r="M19" s="57"/>
      <c r="N19" s="58" t="s">
        <v>21</v>
      </c>
    </row>
    <row r="20" spans="1:14" s="4" customFormat="1" ht="14.25" customHeight="1" x14ac:dyDescent="0.15">
      <c r="A20" s="59" t="s">
        <v>23</v>
      </c>
      <c r="B20" s="60">
        <v>555347</v>
      </c>
      <c r="C20" s="61"/>
      <c r="D20" s="60">
        <v>515267</v>
      </c>
      <c r="E20" s="61"/>
      <c r="F20" s="60">
        <v>497386</v>
      </c>
      <c r="G20" s="61"/>
      <c r="H20" s="60">
        <v>519581</v>
      </c>
      <c r="I20" s="61"/>
      <c r="J20" s="60">
        <v>560099</v>
      </c>
      <c r="K20" s="61"/>
      <c r="L20" s="62">
        <v>405794</v>
      </c>
      <c r="M20" s="63"/>
      <c r="N20" s="64" t="s">
        <v>23</v>
      </c>
    </row>
    <row r="21" spans="1:14" s="4" customFormat="1" ht="14.25" customHeight="1" x14ac:dyDescent="0.15">
      <c r="A21" s="48" t="s">
        <v>25</v>
      </c>
      <c r="B21" s="49">
        <v>2462</v>
      </c>
      <c r="C21" s="50">
        <v>0</v>
      </c>
      <c r="D21" s="49">
        <v>2462</v>
      </c>
      <c r="E21" s="50">
        <v>0</v>
      </c>
      <c r="F21" s="49">
        <v>2327</v>
      </c>
      <c r="G21" s="50">
        <v>0</v>
      </c>
      <c r="H21" s="49">
        <v>1885</v>
      </c>
      <c r="I21" s="50">
        <v>0</v>
      </c>
      <c r="J21" s="49">
        <v>1936</v>
      </c>
      <c r="K21" s="50">
        <v>0</v>
      </c>
      <c r="L21" s="12">
        <v>1822</v>
      </c>
      <c r="M21" s="13">
        <v>0</v>
      </c>
      <c r="N21" s="48" t="s">
        <v>25</v>
      </c>
    </row>
    <row r="22" spans="1:14" s="4" customFormat="1" ht="14.25" customHeight="1" x14ac:dyDescent="0.15">
      <c r="A22" s="48" t="s">
        <v>26</v>
      </c>
      <c r="B22" s="49">
        <v>140838</v>
      </c>
      <c r="C22" s="50">
        <v>1.2</v>
      </c>
      <c r="D22" s="49">
        <v>127883</v>
      </c>
      <c r="E22" s="50">
        <v>1.1000000000000001</v>
      </c>
      <c r="F22" s="49">
        <v>134319</v>
      </c>
      <c r="G22" s="50">
        <v>1.1000000000000001</v>
      </c>
      <c r="H22" s="49">
        <v>139520</v>
      </c>
      <c r="I22" s="50">
        <v>1</v>
      </c>
      <c r="J22" s="49">
        <v>125663</v>
      </c>
      <c r="K22" s="50">
        <v>1</v>
      </c>
      <c r="L22" s="12">
        <v>169591</v>
      </c>
      <c r="M22" s="13">
        <v>1.3</v>
      </c>
      <c r="N22" s="48" t="s">
        <v>57</v>
      </c>
    </row>
    <row r="23" spans="1:14" s="4" customFormat="1" ht="14.25" customHeight="1" x14ac:dyDescent="0.15">
      <c r="A23" s="48" t="s">
        <v>28</v>
      </c>
      <c r="B23" s="49">
        <v>172629</v>
      </c>
      <c r="C23" s="50">
        <v>1.5</v>
      </c>
      <c r="D23" s="49">
        <v>176428</v>
      </c>
      <c r="E23" s="50">
        <v>1.5</v>
      </c>
      <c r="F23" s="49">
        <v>184626</v>
      </c>
      <c r="G23" s="50">
        <v>1.4</v>
      </c>
      <c r="H23" s="49">
        <v>227111</v>
      </c>
      <c r="I23" s="50">
        <v>1.6</v>
      </c>
      <c r="J23" s="49">
        <v>163587</v>
      </c>
      <c r="K23" s="50">
        <v>1.3</v>
      </c>
      <c r="L23" s="12">
        <v>145462</v>
      </c>
      <c r="M23" s="13">
        <v>1.1000000000000001</v>
      </c>
      <c r="N23" s="48" t="s">
        <v>28</v>
      </c>
    </row>
    <row r="24" spans="1:14" s="4" customFormat="1" ht="14.25" customHeight="1" x14ac:dyDescent="0.15">
      <c r="A24" s="48" t="s">
        <v>30</v>
      </c>
      <c r="B24" s="49">
        <v>9173</v>
      </c>
      <c r="C24" s="50">
        <v>0.1</v>
      </c>
      <c r="D24" s="49">
        <v>9411</v>
      </c>
      <c r="E24" s="50">
        <v>0.1</v>
      </c>
      <c r="F24" s="49">
        <v>9683</v>
      </c>
      <c r="G24" s="50">
        <v>0.1</v>
      </c>
      <c r="H24" s="49">
        <v>9714</v>
      </c>
      <c r="I24" s="50">
        <v>0.1</v>
      </c>
      <c r="J24" s="49">
        <v>9774</v>
      </c>
      <c r="K24" s="50">
        <v>0.1</v>
      </c>
      <c r="L24" s="12">
        <v>8799</v>
      </c>
      <c r="M24" s="13">
        <v>0.1</v>
      </c>
      <c r="N24" s="48" t="s">
        <v>30</v>
      </c>
    </row>
    <row r="25" spans="1:14" s="4" customFormat="1" ht="14.25" customHeight="1" x14ac:dyDescent="0.15">
      <c r="A25" s="48" t="s">
        <v>31</v>
      </c>
      <c r="B25" s="49">
        <v>986109</v>
      </c>
      <c r="C25" s="50">
        <v>8.3000000000000007</v>
      </c>
      <c r="D25" s="49">
        <v>975033</v>
      </c>
      <c r="E25" s="50">
        <v>8.1</v>
      </c>
      <c r="F25" s="49">
        <v>955887</v>
      </c>
      <c r="G25" s="50">
        <v>7.4</v>
      </c>
      <c r="H25" s="49">
        <v>938208</v>
      </c>
      <c r="I25" s="50">
        <v>6.4</v>
      </c>
      <c r="J25" s="49">
        <v>985402</v>
      </c>
      <c r="K25" s="50">
        <v>8</v>
      </c>
      <c r="L25" s="12">
        <v>1044181</v>
      </c>
      <c r="M25" s="13">
        <v>8.1999999999999993</v>
      </c>
      <c r="N25" s="48" t="s">
        <v>31</v>
      </c>
    </row>
    <row r="26" spans="1:14" s="4" customFormat="1" ht="14.25" customHeight="1" x14ac:dyDescent="0.15">
      <c r="A26" s="48" t="s">
        <v>32</v>
      </c>
      <c r="B26" s="65" t="s">
        <v>60</v>
      </c>
      <c r="C26" s="66" t="s">
        <v>60</v>
      </c>
      <c r="D26" s="66" t="s">
        <v>60</v>
      </c>
      <c r="E26" s="66" t="s">
        <v>60</v>
      </c>
      <c r="F26" s="66" t="s">
        <v>60</v>
      </c>
      <c r="G26" s="66" t="s">
        <v>60</v>
      </c>
      <c r="H26" s="66" t="s">
        <v>60</v>
      </c>
      <c r="I26" s="66" t="s">
        <v>60</v>
      </c>
      <c r="J26" s="66" t="s">
        <v>60</v>
      </c>
      <c r="K26" s="66" t="s">
        <v>60</v>
      </c>
      <c r="L26" s="66" t="s">
        <v>60</v>
      </c>
      <c r="M26" s="66" t="s">
        <v>60</v>
      </c>
      <c r="N26" s="48" t="s">
        <v>32</v>
      </c>
    </row>
    <row r="27" spans="1:14" s="4" customFormat="1" ht="14.25" customHeight="1" x14ac:dyDescent="0.15">
      <c r="A27" s="48" t="s">
        <v>33</v>
      </c>
      <c r="B27" s="49">
        <v>882068</v>
      </c>
      <c r="C27" s="50">
        <v>7.4</v>
      </c>
      <c r="D27" s="49">
        <v>706599</v>
      </c>
      <c r="E27" s="50">
        <v>5.9</v>
      </c>
      <c r="F27" s="49">
        <v>848588</v>
      </c>
      <c r="G27" s="50">
        <v>6.6</v>
      </c>
      <c r="H27" s="49">
        <v>889241</v>
      </c>
      <c r="I27" s="50">
        <v>6.1</v>
      </c>
      <c r="J27" s="49">
        <v>885093</v>
      </c>
      <c r="K27" s="50">
        <v>7.1</v>
      </c>
      <c r="L27" s="12">
        <v>1025561</v>
      </c>
      <c r="M27" s="13">
        <v>8.1</v>
      </c>
      <c r="N27" s="48" t="s">
        <v>33</v>
      </c>
    </row>
    <row r="28" spans="1:14" s="4" customFormat="1" ht="14.25" customHeight="1" x14ac:dyDescent="0.15">
      <c r="A28" s="48" t="s">
        <v>3</v>
      </c>
      <c r="B28" s="49">
        <v>66911</v>
      </c>
      <c r="C28" s="50">
        <v>0.6</v>
      </c>
      <c r="D28" s="49">
        <v>75980</v>
      </c>
      <c r="E28" s="50">
        <v>0.6</v>
      </c>
      <c r="F28" s="49">
        <v>99270</v>
      </c>
      <c r="G28" s="50">
        <v>0.8</v>
      </c>
      <c r="H28" s="49">
        <v>138327</v>
      </c>
      <c r="I28" s="50">
        <v>0.9</v>
      </c>
      <c r="J28" s="49">
        <v>144562</v>
      </c>
      <c r="K28" s="50">
        <v>1.2</v>
      </c>
      <c r="L28" s="12">
        <v>253177</v>
      </c>
      <c r="M28" s="13">
        <v>2</v>
      </c>
      <c r="N28" s="48" t="s">
        <v>3</v>
      </c>
    </row>
    <row r="29" spans="1:14" s="4" customFormat="1" ht="14.25" customHeight="1" x14ac:dyDescent="0.15">
      <c r="A29" s="48" t="s">
        <v>34</v>
      </c>
      <c r="B29" s="49">
        <v>4320</v>
      </c>
      <c r="C29" s="50">
        <v>0</v>
      </c>
      <c r="D29" s="49">
        <v>3663</v>
      </c>
      <c r="E29" s="50">
        <v>0</v>
      </c>
      <c r="F29" s="49">
        <v>5057</v>
      </c>
      <c r="G29" s="50">
        <v>0</v>
      </c>
      <c r="H29" s="49">
        <v>4898</v>
      </c>
      <c r="I29" s="50">
        <v>0</v>
      </c>
      <c r="J29" s="49">
        <v>22549</v>
      </c>
      <c r="K29" s="50">
        <v>0.2</v>
      </c>
      <c r="L29" s="12">
        <v>25859</v>
      </c>
      <c r="M29" s="13">
        <v>0.2</v>
      </c>
      <c r="N29" s="48" t="s">
        <v>34</v>
      </c>
    </row>
    <row r="30" spans="1:14" s="4" customFormat="1" ht="14.25" customHeight="1" x14ac:dyDescent="0.15">
      <c r="A30" s="48" t="s">
        <v>12</v>
      </c>
      <c r="B30" s="49">
        <v>689371</v>
      </c>
      <c r="C30" s="50">
        <v>5.8</v>
      </c>
      <c r="D30" s="49">
        <v>348684</v>
      </c>
      <c r="E30" s="50">
        <v>2.9</v>
      </c>
      <c r="F30" s="49">
        <v>38950</v>
      </c>
      <c r="G30" s="50">
        <v>0.3</v>
      </c>
      <c r="H30" s="49">
        <v>216476</v>
      </c>
      <c r="I30" s="50">
        <v>1.5</v>
      </c>
      <c r="J30" s="49">
        <v>322613</v>
      </c>
      <c r="K30" s="50">
        <v>2.6</v>
      </c>
      <c r="L30" s="12">
        <v>661665</v>
      </c>
      <c r="M30" s="13">
        <v>5.2</v>
      </c>
      <c r="N30" s="48" t="s">
        <v>12</v>
      </c>
    </row>
    <row r="31" spans="1:14" s="4" customFormat="1" ht="14.25" customHeight="1" x14ac:dyDescent="0.15">
      <c r="A31" s="48" t="s">
        <v>36</v>
      </c>
      <c r="B31" s="49">
        <v>424730</v>
      </c>
      <c r="C31" s="50">
        <v>3.6</v>
      </c>
      <c r="D31" s="49">
        <v>713079</v>
      </c>
      <c r="E31" s="50">
        <v>5.9</v>
      </c>
      <c r="F31" s="49">
        <v>416105</v>
      </c>
      <c r="G31" s="50">
        <v>3.2</v>
      </c>
      <c r="H31" s="49">
        <v>462394</v>
      </c>
      <c r="I31" s="50">
        <v>3.2</v>
      </c>
      <c r="J31" s="49">
        <v>530157</v>
      </c>
      <c r="K31" s="50">
        <v>4.3</v>
      </c>
      <c r="L31" s="12">
        <v>667478</v>
      </c>
      <c r="M31" s="13">
        <v>5.3</v>
      </c>
      <c r="N31" s="48" t="s">
        <v>36</v>
      </c>
    </row>
    <row r="32" spans="1:14" s="4" customFormat="1" ht="14.25" customHeight="1" x14ac:dyDescent="0.15">
      <c r="A32" s="48" t="s">
        <v>37</v>
      </c>
      <c r="B32" s="49">
        <v>266847</v>
      </c>
      <c r="C32" s="50">
        <v>2.2999999999999998</v>
      </c>
      <c r="D32" s="49">
        <v>268470</v>
      </c>
      <c r="E32" s="50">
        <v>2.2000000000000002</v>
      </c>
      <c r="F32" s="49">
        <v>269978</v>
      </c>
      <c r="G32" s="50">
        <v>2.1</v>
      </c>
      <c r="H32" s="49">
        <v>253941</v>
      </c>
      <c r="I32" s="50">
        <v>1.7</v>
      </c>
      <c r="J32" s="49">
        <v>245961</v>
      </c>
      <c r="K32" s="50">
        <v>2</v>
      </c>
      <c r="L32" s="12">
        <v>299204</v>
      </c>
      <c r="M32" s="13">
        <v>2.4</v>
      </c>
      <c r="N32" s="48" t="s">
        <v>37</v>
      </c>
    </row>
    <row r="33" spans="1:14" s="4" customFormat="1" ht="14.25" customHeight="1" x14ac:dyDescent="0.15">
      <c r="A33" s="67" t="s">
        <v>35</v>
      </c>
      <c r="B33" s="68">
        <v>905308</v>
      </c>
      <c r="C33" s="69">
        <v>7.6</v>
      </c>
      <c r="D33" s="68">
        <v>1329661</v>
      </c>
      <c r="E33" s="69">
        <v>11</v>
      </c>
      <c r="F33" s="68">
        <v>2273040</v>
      </c>
      <c r="G33" s="69">
        <v>17.7</v>
      </c>
      <c r="H33" s="68">
        <v>3804058</v>
      </c>
      <c r="I33" s="69">
        <v>26.1</v>
      </c>
      <c r="J33" s="68">
        <v>1235037</v>
      </c>
      <c r="K33" s="69">
        <v>10</v>
      </c>
      <c r="L33" s="15">
        <v>1253877</v>
      </c>
      <c r="M33" s="16">
        <v>9.9</v>
      </c>
      <c r="N33" s="67" t="s">
        <v>35</v>
      </c>
    </row>
    <row r="34" spans="1:14" s="4" customFormat="1" ht="14.25" customHeight="1" x14ac:dyDescent="0.1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s="4" customFormat="1" ht="14.25" customHeight="1" x14ac:dyDescent="0.15">
      <c r="A35" s="70" t="s">
        <v>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s="5" customFormat="1" ht="14.25" customHeight="1" x14ac:dyDescent="0.15">
      <c r="A36" s="89" t="s">
        <v>7</v>
      </c>
      <c r="B36" s="91" t="s">
        <v>27</v>
      </c>
      <c r="C36" s="92"/>
      <c r="D36" s="91" t="s">
        <v>54</v>
      </c>
      <c r="E36" s="92"/>
      <c r="F36" s="91" t="s">
        <v>55</v>
      </c>
      <c r="G36" s="89"/>
      <c r="H36" s="91" t="s">
        <v>45</v>
      </c>
      <c r="I36" s="89"/>
      <c r="J36" s="91" t="s">
        <v>56</v>
      </c>
      <c r="K36" s="89"/>
      <c r="L36" s="91" t="s">
        <v>59</v>
      </c>
      <c r="M36" s="89"/>
      <c r="N36" s="90" t="s">
        <v>7</v>
      </c>
    </row>
    <row r="37" spans="1:14" s="5" customFormat="1" ht="14.25" customHeight="1" x14ac:dyDescent="0.15">
      <c r="A37" s="89"/>
      <c r="B37" s="39" t="s">
        <v>52</v>
      </c>
      <c r="C37" s="39" t="s">
        <v>19</v>
      </c>
      <c r="D37" s="39" t="s">
        <v>52</v>
      </c>
      <c r="E37" s="39" t="s">
        <v>19</v>
      </c>
      <c r="F37" s="39" t="s">
        <v>52</v>
      </c>
      <c r="G37" s="39" t="s">
        <v>19</v>
      </c>
      <c r="H37" s="39" t="s">
        <v>52</v>
      </c>
      <c r="I37" s="39" t="s">
        <v>19</v>
      </c>
      <c r="J37" s="40" t="s">
        <v>52</v>
      </c>
      <c r="K37" s="41" t="s">
        <v>19</v>
      </c>
      <c r="L37" s="39" t="s">
        <v>52</v>
      </c>
      <c r="M37" s="41" t="s">
        <v>19</v>
      </c>
      <c r="N37" s="90"/>
    </row>
    <row r="38" spans="1:14" s="6" customFormat="1" ht="14.25" customHeight="1" x14ac:dyDescent="0.15">
      <c r="A38" s="71"/>
      <c r="B38" s="72" t="s">
        <v>53</v>
      </c>
      <c r="C38" s="72" t="s">
        <v>29</v>
      </c>
      <c r="D38" s="72" t="s">
        <v>53</v>
      </c>
      <c r="E38" s="72" t="s">
        <v>29</v>
      </c>
      <c r="F38" s="72" t="s">
        <v>53</v>
      </c>
      <c r="G38" s="72" t="s">
        <v>29</v>
      </c>
      <c r="H38" s="72" t="s">
        <v>53</v>
      </c>
      <c r="I38" s="72" t="s">
        <v>29</v>
      </c>
      <c r="J38" s="72" t="s">
        <v>53</v>
      </c>
      <c r="K38" s="72" t="s">
        <v>29</v>
      </c>
      <c r="L38" s="72" t="s">
        <v>53</v>
      </c>
      <c r="M38" s="72" t="s">
        <v>29</v>
      </c>
      <c r="N38" s="73"/>
    </row>
    <row r="39" spans="1:14" ht="14.25" customHeight="1" x14ac:dyDescent="0.15">
      <c r="A39" s="74" t="s">
        <v>2</v>
      </c>
      <c r="B39" s="75">
        <f t="shared" ref="B39:M39" si="0">SUM(B40:B45)+SUM(B50:B54)</f>
        <v>10710569</v>
      </c>
      <c r="C39" s="76">
        <f t="shared" si="0"/>
        <v>100</v>
      </c>
      <c r="D39" s="75">
        <f t="shared" si="0"/>
        <v>11315931</v>
      </c>
      <c r="E39" s="76">
        <f t="shared" si="0"/>
        <v>100.65458169497907</v>
      </c>
      <c r="F39" s="75">
        <f t="shared" si="0"/>
        <v>12070451</v>
      </c>
      <c r="G39" s="76">
        <f t="shared" si="0"/>
        <v>100</v>
      </c>
      <c r="H39" s="75">
        <f t="shared" si="0"/>
        <v>13589785</v>
      </c>
      <c r="I39" s="76">
        <f t="shared" si="0"/>
        <v>100</v>
      </c>
      <c r="J39" s="75">
        <f t="shared" si="0"/>
        <v>11108164</v>
      </c>
      <c r="K39" s="76">
        <f t="shared" si="0"/>
        <v>100</v>
      </c>
      <c r="L39" s="77">
        <f t="shared" si="0"/>
        <v>11892473</v>
      </c>
      <c r="M39" s="78">
        <f t="shared" si="0"/>
        <v>100</v>
      </c>
      <c r="N39" s="74" t="s">
        <v>2</v>
      </c>
    </row>
    <row r="40" spans="1:14" s="4" customFormat="1" ht="14.25" customHeight="1" x14ac:dyDescent="0.15">
      <c r="A40" s="48" t="s">
        <v>38</v>
      </c>
      <c r="B40" s="49">
        <v>1741628</v>
      </c>
      <c r="C40" s="79">
        <f>B40/SUM($B$40:$B$45,$B$50:$B$54)*100</f>
        <v>16.260835442075951</v>
      </c>
      <c r="D40" s="49">
        <v>1620258</v>
      </c>
      <c r="E40" s="79">
        <f>D40/SUM($D$40:$D$45,$D$50:$D$54)*100</f>
        <v>14.31837999012189</v>
      </c>
      <c r="F40" s="49">
        <v>1522372</v>
      </c>
      <c r="G40" s="79">
        <f>F40/SUM($F$40:$F$45,$F$50:$F$54)*100</f>
        <v>12.612387059936699</v>
      </c>
      <c r="H40" s="80">
        <v>1581428</v>
      </c>
      <c r="I40" s="79">
        <f>H40/SUM($H$40:$H$45,$H$50:$H$54)*100</f>
        <v>11.636887559295456</v>
      </c>
      <c r="J40" s="80">
        <v>1528249</v>
      </c>
      <c r="K40" s="81">
        <f>J40/SUM($J$40:$J$45,$J$50:$J$54)*100</f>
        <v>13.75789014278147</v>
      </c>
      <c r="L40" s="12">
        <v>1448608</v>
      </c>
      <c r="M40" s="13">
        <f>L40/SUM($L$40:$L$45,$L$50:$L$54)*100</f>
        <v>12.180881133806231</v>
      </c>
      <c r="N40" s="48" t="s">
        <v>38</v>
      </c>
    </row>
    <row r="41" spans="1:14" s="4" customFormat="1" ht="14.25" customHeight="1" x14ac:dyDescent="0.15">
      <c r="A41" s="48" t="s">
        <v>24</v>
      </c>
      <c r="B41" s="49">
        <v>1602527</v>
      </c>
      <c r="C41" s="79">
        <f t="shared" ref="C41:C45" si="1">B41/SUM($B$40:$B$45,$B$50:$B$54)*100</f>
        <v>14.962108922504491</v>
      </c>
      <c r="D41" s="49">
        <v>1485765</v>
      </c>
      <c r="E41" s="79">
        <f t="shared" ref="E41:E45" si="2">D41/SUM($D$40:$D$45,$D$50:$D$54)*100</f>
        <v>13.129852064315346</v>
      </c>
      <c r="F41" s="49">
        <v>1567108</v>
      </c>
      <c r="G41" s="79">
        <f t="shared" ref="G41:G45" si="3">F41/SUM($F$40:$F$45,$F$50:$F$54)*100</f>
        <v>12.983011156749653</v>
      </c>
      <c r="H41" s="80">
        <v>1682213</v>
      </c>
      <c r="I41" s="79">
        <f t="shared" ref="I41:I45" si="4">H41/SUM($H$40:$H$45,$H$50:$H$54)*100</f>
        <v>12.378510771141707</v>
      </c>
      <c r="J41" s="80">
        <v>1958614</v>
      </c>
      <c r="K41" s="81">
        <f t="shared" ref="K41:K45" si="5">J41/SUM($J$40:$J$45,$J$50:$J$54)*100</f>
        <v>17.632202765461511</v>
      </c>
      <c r="L41" s="12">
        <v>2181357</v>
      </c>
      <c r="M41" s="13">
        <f t="shared" ref="M41:M45" si="6">L41/SUM($L$40:$L$45,$L$50:$L$54)*100</f>
        <v>18.342333003404761</v>
      </c>
      <c r="N41" s="48" t="s">
        <v>24</v>
      </c>
    </row>
    <row r="42" spans="1:14" s="4" customFormat="1" ht="14.25" customHeight="1" x14ac:dyDescent="0.15">
      <c r="A42" s="48" t="s">
        <v>43</v>
      </c>
      <c r="B42" s="49">
        <v>83762</v>
      </c>
      <c r="C42" s="79">
        <f t="shared" si="1"/>
        <v>0.78204995458224491</v>
      </c>
      <c r="D42" s="49">
        <v>159190</v>
      </c>
      <c r="E42" s="79">
        <f t="shared" si="2"/>
        <v>1.4067777543005522</v>
      </c>
      <c r="F42" s="49">
        <v>183490</v>
      </c>
      <c r="G42" s="79">
        <f t="shared" si="3"/>
        <v>1.5201586088208303</v>
      </c>
      <c r="H42" s="80">
        <v>177156</v>
      </c>
      <c r="I42" s="79">
        <f t="shared" si="4"/>
        <v>1.3035967824362196</v>
      </c>
      <c r="J42" s="80">
        <v>170560</v>
      </c>
      <c r="K42" s="81">
        <f t="shared" si="5"/>
        <v>1.5354472620317814</v>
      </c>
      <c r="L42" s="12">
        <v>285505</v>
      </c>
      <c r="M42" s="13">
        <f t="shared" si="6"/>
        <v>2.4007201866256076</v>
      </c>
      <c r="N42" s="48" t="s">
        <v>43</v>
      </c>
    </row>
    <row r="43" spans="1:14" s="4" customFormat="1" ht="14.25" customHeight="1" x14ac:dyDescent="0.15">
      <c r="A43" s="48" t="s">
        <v>39</v>
      </c>
      <c r="B43" s="49">
        <v>570638</v>
      </c>
      <c r="C43" s="79">
        <f>B43/SUM($B$40:$B$45,$B$50:$B$54)*100</f>
        <v>5.3278028459552429</v>
      </c>
      <c r="D43" s="49">
        <v>563621</v>
      </c>
      <c r="E43" s="79">
        <f t="shared" si="2"/>
        <v>4.9807744497558355</v>
      </c>
      <c r="F43" s="49">
        <v>574390</v>
      </c>
      <c r="G43" s="79">
        <f t="shared" si="3"/>
        <v>4.7586457208599748</v>
      </c>
      <c r="H43" s="80">
        <v>639541</v>
      </c>
      <c r="I43" s="79">
        <f t="shared" si="4"/>
        <v>4.7060420749849978</v>
      </c>
      <c r="J43" s="80">
        <v>618852</v>
      </c>
      <c r="K43" s="81">
        <f t="shared" si="5"/>
        <v>5.5711456906829966</v>
      </c>
      <c r="L43" s="12">
        <v>668491</v>
      </c>
      <c r="M43" s="13">
        <f t="shared" si="6"/>
        <v>5.6211269094325456</v>
      </c>
      <c r="N43" s="48" t="s">
        <v>39</v>
      </c>
    </row>
    <row r="44" spans="1:14" s="4" customFormat="1" ht="14.25" customHeight="1" x14ac:dyDescent="0.15">
      <c r="A44" s="48" t="s">
        <v>8</v>
      </c>
      <c r="B44" s="49">
        <v>995084</v>
      </c>
      <c r="C44" s="79">
        <f t="shared" si="1"/>
        <v>9.2906735393796538</v>
      </c>
      <c r="D44" s="49">
        <v>1427734</v>
      </c>
      <c r="E44" s="79">
        <f t="shared" si="2"/>
        <v>12.617026385190933</v>
      </c>
      <c r="F44" s="49">
        <v>1051514</v>
      </c>
      <c r="G44" s="79">
        <f t="shared" si="3"/>
        <v>8.711472338523226</v>
      </c>
      <c r="H44" s="80">
        <v>1026402</v>
      </c>
      <c r="I44" s="79">
        <f t="shared" si="4"/>
        <v>7.5527464194613829</v>
      </c>
      <c r="J44" s="80">
        <v>1092021</v>
      </c>
      <c r="K44" s="81">
        <f t="shared" si="5"/>
        <v>9.8307965204690895</v>
      </c>
      <c r="L44" s="12">
        <v>1033980</v>
      </c>
      <c r="M44" s="13">
        <f t="shared" si="6"/>
        <v>8.6944069580818049</v>
      </c>
      <c r="N44" s="48" t="s">
        <v>8</v>
      </c>
    </row>
    <row r="45" spans="1:14" s="4" customFormat="1" ht="14.25" customHeight="1" x14ac:dyDescent="0.15">
      <c r="A45" s="51" t="s">
        <v>44</v>
      </c>
      <c r="B45" s="24">
        <v>1656974</v>
      </c>
      <c r="C45" s="82">
        <f t="shared" si="1"/>
        <v>15.470457265155568</v>
      </c>
      <c r="D45" s="24">
        <v>2099138</v>
      </c>
      <c r="E45" s="82">
        <f t="shared" si="2"/>
        <v>18.550289852421333</v>
      </c>
      <c r="F45" s="24">
        <v>3334830</v>
      </c>
      <c r="G45" s="82">
        <f t="shared" si="3"/>
        <v>27.628048032339471</v>
      </c>
      <c r="H45" s="83">
        <v>4909208</v>
      </c>
      <c r="I45" s="82">
        <f t="shared" si="4"/>
        <v>36.124250677990858</v>
      </c>
      <c r="J45" s="83">
        <v>2458010</v>
      </c>
      <c r="K45" s="84">
        <f t="shared" si="5"/>
        <v>22.127959219903488</v>
      </c>
      <c r="L45" s="25">
        <v>2585945</v>
      </c>
      <c r="M45" s="26">
        <f t="shared" si="6"/>
        <v>21.744384031815756</v>
      </c>
      <c r="N45" s="51" t="s">
        <v>44</v>
      </c>
    </row>
    <row r="46" spans="1:14" s="4" customFormat="1" ht="14.25" customHeight="1" x14ac:dyDescent="0.15">
      <c r="A46" s="53" t="s">
        <v>46</v>
      </c>
      <c r="B46" s="85">
        <v>1644064</v>
      </c>
      <c r="C46" s="86"/>
      <c r="D46" s="85">
        <v>2019553</v>
      </c>
      <c r="E46" s="86"/>
      <c r="F46" s="85">
        <v>3284451</v>
      </c>
      <c r="G46" s="86"/>
      <c r="H46" s="87">
        <v>4900919</v>
      </c>
      <c r="I46" s="86"/>
      <c r="J46" s="87">
        <v>2453892</v>
      </c>
      <c r="K46" s="86"/>
      <c r="L46" s="56">
        <v>2569097</v>
      </c>
      <c r="M46" s="86"/>
      <c r="N46" s="88" t="s">
        <v>40</v>
      </c>
    </row>
    <row r="47" spans="1:14" s="4" customFormat="1" ht="14.25" customHeight="1" x14ac:dyDescent="0.15">
      <c r="A47" s="53" t="s">
        <v>17</v>
      </c>
      <c r="B47" s="54">
        <v>206066</v>
      </c>
      <c r="C47" s="86"/>
      <c r="D47" s="54">
        <v>496974</v>
      </c>
      <c r="E47" s="86"/>
      <c r="F47" s="54">
        <v>243401</v>
      </c>
      <c r="G47" s="86"/>
      <c r="H47" s="87">
        <v>181873</v>
      </c>
      <c r="I47" s="86"/>
      <c r="J47" s="87">
        <v>151271</v>
      </c>
      <c r="K47" s="86"/>
      <c r="L47" s="56">
        <v>210633</v>
      </c>
      <c r="M47" s="86"/>
      <c r="N47" s="58" t="s">
        <v>17</v>
      </c>
    </row>
    <row r="48" spans="1:14" s="4" customFormat="1" ht="14.25" customHeight="1" x14ac:dyDescent="0.15">
      <c r="A48" s="27" t="s">
        <v>48</v>
      </c>
      <c r="B48" s="28">
        <v>1379197</v>
      </c>
      <c r="C48" s="34"/>
      <c r="D48" s="28">
        <v>1471689</v>
      </c>
      <c r="E48" s="34"/>
      <c r="F48" s="28">
        <v>2996503</v>
      </c>
      <c r="G48" s="34"/>
      <c r="H48" s="35">
        <v>4696244</v>
      </c>
      <c r="I48" s="34"/>
      <c r="J48" s="35">
        <v>2264764</v>
      </c>
      <c r="K48" s="34"/>
      <c r="L48" s="29">
        <v>2322185</v>
      </c>
      <c r="M48" s="34"/>
      <c r="N48" s="30" t="s">
        <v>48</v>
      </c>
    </row>
    <row r="49" spans="1:14" s="4" customFormat="1" ht="14.25" customHeight="1" x14ac:dyDescent="0.15">
      <c r="A49" s="31" t="s">
        <v>49</v>
      </c>
      <c r="B49" s="32">
        <v>12910</v>
      </c>
      <c r="C49" s="36"/>
      <c r="D49" s="32">
        <v>79585</v>
      </c>
      <c r="E49" s="36"/>
      <c r="F49" s="32">
        <v>50379</v>
      </c>
      <c r="G49" s="36"/>
      <c r="H49" s="37">
        <v>8289</v>
      </c>
      <c r="I49" s="36"/>
      <c r="J49" s="37">
        <v>4118</v>
      </c>
      <c r="K49" s="36"/>
      <c r="L49" s="33">
        <v>16848</v>
      </c>
      <c r="M49" s="36"/>
      <c r="N49" s="38" t="s">
        <v>58</v>
      </c>
    </row>
    <row r="50" spans="1:14" s="4" customFormat="1" ht="14.25" customHeight="1" x14ac:dyDescent="0.15">
      <c r="A50" s="17" t="s">
        <v>41</v>
      </c>
      <c r="B50" s="11">
        <v>1733506</v>
      </c>
      <c r="C50" s="19">
        <f t="shared" ref="C50:C52" si="7">B50/SUM($B$40:$B$45,$B$50:$B$54)*100</f>
        <v>16.185003803252656</v>
      </c>
      <c r="D50" s="11">
        <v>1583138</v>
      </c>
      <c r="E50" s="19">
        <f t="shared" ref="E50:E53" si="8">D50/SUM($J$40:$J$45,$J$50:$J$54)*100</f>
        <v>14.252022206370018</v>
      </c>
      <c r="F50" s="11">
        <v>1423670</v>
      </c>
      <c r="G50" s="19">
        <f t="shared" ref="G50:G53" si="9">F50/SUM($F$40:$F$45,$F$50:$F$54)*100</f>
        <v>11.794671135320462</v>
      </c>
      <c r="H50" s="20">
        <v>1381051</v>
      </c>
      <c r="I50" s="19">
        <f t="shared" ref="I50:I53" si="10">H50/SUM($H$40:$H$45,$H$50:$H$54)*100</f>
        <v>10.162419788098193</v>
      </c>
      <c r="J50" s="20">
        <v>1332906</v>
      </c>
      <c r="K50" s="21">
        <f t="shared" ref="K50:K53" si="11">J50/SUM($J$40:$J$45,$J$50:$J$54)*100</f>
        <v>11.999336704067387</v>
      </c>
      <c r="L50" s="12">
        <v>1459470</v>
      </c>
      <c r="M50" s="13">
        <f>L50/SUM($L$40:$L$45,$L$50:$L$54)*100</f>
        <v>12.27221621608895</v>
      </c>
      <c r="N50" s="17" t="s">
        <v>41</v>
      </c>
    </row>
    <row r="51" spans="1:14" s="4" customFormat="1" ht="14.25" customHeight="1" x14ac:dyDescent="0.15">
      <c r="A51" s="17" t="s">
        <v>50</v>
      </c>
      <c r="B51" s="11">
        <v>447691</v>
      </c>
      <c r="C51" s="19">
        <f t="shared" si="7"/>
        <v>4.1798993125388577</v>
      </c>
      <c r="D51" s="11">
        <v>779199</v>
      </c>
      <c r="E51" s="19">
        <f t="shared" si="8"/>
        <v>7.0146515661814135</v>
      </c>
      <c r="F51" s="11">
        <v>953375</v>
      </c>
      <c r="G51" s="19">
        <f t="shared" si="9"/>
        <v>7.8984206969565598</v>
      </c>
      <c r="H51" s="20">
        <v>532344</v>
      </c>
      <c r="I51" s="19">
        <f t="shared" si="10"/>
        <v>3.9172363654023963</v>
      </c>
      <c r="J51" s="20">
        <v>132622</v>
      </c>
      <c r="K51" s="21">
        <f t="shared" si="11"/>
        <v>1.1939146739281128</v>
      </c>
      <c r="L51" s="12">
        <v>499184</v>
      </c>
      <c r="M51" s="13">
        <f t="shared" ref="M51:M53" si="12">L51/SUM($L$40:$L$45,$L$50:$L$54)*100</f>
        <v>4.1974785227597327</v>
      </c>
      <c r="N51" s="17" t="s">
        <v>50</v>
      </c>
    </row>
    <row r="52" spans="1:14" s="4" customFormat="1" ht="14.25" customHeight="1" x14ac:dyDescent="0.15">
      <c r="A52" s="17" t="s">
        <v>47</v>
      </c>
      <c r="B52" s="11">
        <v>25362</v>
      </c>
      <c r="C52" s="19">
        <f t="shared" si="7"/>
        <v>0.23679414230933951</v>
      </c>
      <c r="D52" s="11">
        <v>66211</v>
      </c>
      <c r="E52" s="19">
        <f t="shared" si="8"/>
        <v>0.59605709818472252</v>
      </c>
      <c r="F52" s="11">
        <v>26744</v>
      </c>
      <c r="G52" s="19">
        <f t="shared" si="9"/>
        <v>0.2215658718965845</v>
      </c>
      <c r="H52" s="20">
        <v>27922</v>
      </c>
      <c r="I52" s="19">
        <f t="shared" si="10"/>
        <v>0.20546314750380526</v>
      </c>
      <c r="J52" s="20">
        <v>30184</v>
      </c>
      <c r="K52" s="21">
        <f t="shared" si="11"/>
        <v>0.2717280731541234</v>
      </c>
      <c r="L52" s="12">
        <v>28706</v>
      </c>
      <c r="M52" s="13">
        <f t="shared" si="12"/>
        <v>0.24137956840431757</v>
      </c>
      <c r="N52" s="17" t="s">
        <v>22</v>
      </c>
    </row>
    <row r="53" spans="1:14" s="4" customFormat="1" ht="14.25" customHeight="1" x14ac:dyDescent="0.15">
      <c r="A53" s="17" t="s">
        <v>5</v>
      </c>
      <c r="B53" s="11">
        <v>1853397</v>
      </c>
      <c r="C53" s="19">
        <f>B53/SUM($B$40:$B$45,$B$50:$B$54)*100</f>
        <v>17.304374772245993</v>
      </c>
      <c r="D53" s="11">
        <v>1531677</v>
      </c>
      <c r="E53" s="19">
        <f t="shared" si="8"/>
        <v>13.788750328137034</v>
      </c>
      <c r="F53" s="11">
        <v>1432958</v>
      </c>
      <c r="G53" s="19">
        <f t="shared" si="9"/>
        <v>11.871619378596542</v>
      </c>
      <c r="H53" s="20">
        <v>1632520</v>
      </c>
      <c r="I53" s="19">
        <f t="shared" si="10"/>
        <v>12.012846413684985</v>
      </c>
      <c r="J53" s="20">
        <v>1786146</v>
      </c>
      <c r="K53" s="21">
        <f t="shared" si="11"/>
        <v>16.079578947520041</v>
      </c>
      <c r="L53" s="12">
        <v>1701227</v>
      </c>
      <c r="M53" s="13">
        <f t="shared" si="12"/>
        <v>14.305073469580295</v>
      </c>
      <c r="N53" s="17" t="s">
        <v>5</v>
      </c>
    </row>
    <row r="54" spans="1:14" s="4" customFormat="1" ht="14.25" customHeight="1" x14ac:dyDescent="0.15">
      <c r="A54" s="18" t="s">
        <v>51</v>
      </c>
      <c r="B54" s="22" t="s">
        <v>42</v>
      </c>
      <c r="C54" s="22" t="s">
        <v>60</v>
      </c>
      <c r="D54" s="22" t="s">
        <v>42</v>
      </c>
      <c r="E54" s="22" t="s">
        <v>42</v>
      </c>
      <c r="F54" s="22" t="s">
        <v>42</v>
      </c>
      <c r="G54" s="22" t="s">
        <v>42</v>
      </c>
      <c r="H54" s="22" t="s">
        <v>42</v>
      </c>
      <c r="I54" s="22" t="s">
        <v>42</v>
      </c>
      <c r="J54" s="22" t="s">
        <v>42</v>
      </c>
      <c r="K54" s="22" t="s">
        <v>42</v>
      </c>
      <c r="L54" s="23" t="s">
        <v>42</v>
      </c>
      <c r="M54" s="16" t="s">
        <v>42</v>
      </c>
      <c r="N54" s="18" t="s">
        <v>51</v>
      </c>
    </row>
    <row r="55" spans="1:14" s="4" customFormat="1" ht="14.25" customHeight="1" x14ac:dyDescent="0.15">
      <c r="N55" s="6" t="s">
        <v>61</v>
      </c>
    </row>
    <row r="58" spans="1:14" x14ac:dyDescent="0.15">
      <c r="H58" s="9"/>
    </row>
    <row r="59" spans="1:14" x14ac:dyDescent="0.15">
      <c r="H59" s="8"/>
    </row>
    <row r="60" spans="1:14" x14ac:dyDescent="0.15">
      <c r="H60" s="8"/>
    </row>
    <row r="61" spans="1:14" x14ac:dyDescent="0.15">
      <c r="H61" s="8"/>
    </row>
    <row r="62" spans="1:14" x14ac:dyDescent="0.15">
      <c r="H62" s="10"/>
    </row>
  </sheetData>
  <mergeCells count="16">
    <mergeCell ref="A4:A5"/>
    <mergeCell ref="N4:N5"/>
    <mergeCell ref="A36:A37"/>
    <mergeCell ref="N36:N37"/>
    <mergeCell ref="L4:M4"/>
    <mergeCell ref="B36:C36"/>
    <mergeCell ref="D36:E36"/>
    <mergeCell ref="F36:G36"/>
    <mergeCell ref="H36:I36"/>
    <mergeCell ref="J36:K36"/>
    <mergeCell ref="L36:M36"/>
    <mergeCell ref="B4:C4"/>
    <mergeCell ref="D4:E4"/>
    <mergeCell ref="F4:G4"/>
    <mergeCell ref="H4:I4"/>
    <mergeCell ref="J4:K4"/>
  </mergeCells>
  <phoneticPr fontId="2" type="Hiragana"/>
  <pageMargins left="0.78740157480314954" right="0.78740157480314954" top="0.98425196850393704" bottom="0.98425196850393704" header="0.51181102362204722" footer="0.5118110236220472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普通会計決算状況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FJ-USER</cp:lastModifiedBy>
  <cp:lastPrinted>2017-12-18T01:19:39Z</cp:lastPrinted>
  <dcterms:created xsi:type="dcterms:W3CDTF">2017-03-30T07:59:03Z</dcterms:created>
  <dcterms:modified xsi:type="dcterms:W3CDTF">2017-12-18T01:20:28Z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2017-03-30T07:59:03Z</vt:filetime>
  </property>
</Properties>
</file>